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comments1.xml><?xml version="1.0" encoding="utf-8"?>
<comments xmlns="http://schemas.openxmlformats.org/spreadsheetml/2006/main">
  <authors>
    <author>pbf</author>
  </authors>
  <commentList>
    <comment ref="E3" authorId="0">
      <text>
        <r>
          <rPr>
            <b/>
            <sz val="9"/>
            <rFont val="宋体"/>
            <charset val="134"/>
          </rPr>
          <t>pbf:</t>
        </r>
        <r>
          <rPr>
            <sz val="9"/>
            <rFont val="宋体"/>
            <charset val="134"/>
          </rPr>
          <t xml:space="preserve">
1.3.5去年已申请
</t>
        </r>
      </text>
    </comment>
    <comment ref="F3" authorId="0">
      <text>
        <r>
          <rPr>
            <b/>
            <sz val="9"/>
            <rFont val="宋体"/>
            <charset val="134"/>
          </rPr>
          <t>pbf:</t>
        </r>
        <r>
          <rPr>
            <sz val="9"/>
            <rFont val="宋体"/>
            <charset val="134"/>
          </rPr>
          <t xml:space="preserve">
缺少材料
</t>
        </r>
      </text>
    </comment>
  </commentList>
</comments>
</file>

<file path=xl/sharedStrings.xml><?xml version="1.0" encoding="utf-8"?>
<sst xmlns="http://schemas.openxmlformats.org/spreadsheetml/2006/main" count="62" uniqueCount="47">
  <si>
    <t>环境学院2023学年研究生国家奖学金申报情况表</t>
  </si>
  <si>
    <t>序号</t>
  </si>
  <si>
    <t>姓名</t>
  </si>
  <si>
    <t>专业</t>
  </si>
  <si>
    <t>成绩</t>
  </si>
  <si>
    <t>科研情况</t>
  </si>
  <si>
    <t>获奖情况</t>
  </si>
  <si>
    <t>学科竞赛获奖（省部级以上）</t>
  </si>
  <si>
    <t>科研分</t>
  </si>
  <si>
    <t>科研分折算
（科研分/最高科研分*100）</t>
  </si>
  <si>
    <t>综合分值
（成绩*0.3+科研折算分*0.7）</t>
  </si>
  <si>
    <t>备注</t>
  </si>
  <si>
    <t>陈龙</t>
  </si>
  <si>
    <t>资源与环境</t>
  </si>
  <si>
    <r>
      <rPr>
        <b/>
        <sz val="10"/>
        <color theme="9" tint="0.399975585192419"/>
        <rFont val="宋体"/>
        <charset val="134"/>
      </rPr>
      <t xml:space="preserve">1.SCI二区（导师一作、本人二作），论文名称：Mechanism on the microbial salt tolerance enhancement by electrical stimulation 期刊：《Bioelectrochemistry》 </t>
    </r>
    <r>
      <rPr>
        <b/>
        <sz val="10"/>
        <color rgb="FF0070C0"/>
        <rFont val="宋体"/>
        <charset val="134"/>
      </rPr>
      <t>2022年7月7日</t>
    </r>
    <r>
      <rPr>
        <b/>
        <sz val="10"/>
        <rFont val="宋体"/>
        <charset val="134"/>
      </rPr>
      <t xml:space="preserve">
2.2023年浙江省大学生科技创新活动计划（新苗人才计划）项目(1/5):基于弱电场耦合微生物的高盐废水处理新技术开发 </t>
    </r>
    <r>
      <rPr>
        <b/>
        <sz val="10"/>
        <color rgb="FFFF0000"/>
        <rFont val="宋体"/>
        <charset val="134"/>
      </rPr>
      <t xml:space="preserve">0.4*1.5=0.6 </t>
    </r>
    <r>
      <rPr>
        <b/>
        <sz val="10"/>
        <rFont val="宋体"/>
        <charset val="134"/>
      </rPr>
      <t xml:space="preserve">
3.2022年浙江省省教育厅一般科研项目(1/5) 名称：电刺激强化微生物处理高盐废水性能及机理研究
4. 2023年浙江工商大学“希望杯”青创项目（1/5）：基于弱电耦合强化海产养殖废水生物反硝化的新技术开发及机理探究 
5.2022年浙江工商大学研究生科创基金一般项目(1/6) 名称：电刺激强化微生物耐盐机制及调控策略   
6.2022年浙江工商大学校“希望杯”青创项目(1/5) 名称：电刺激强化微生物耐盐机制及调控策略 
</t>
    </r>
    <r>
      <rPr>
        <b/>
        <sz val="10"/>
        <color rgb="FF00B0F0"/>
        <rFont val="宋体"/>
        <charset val="134"/>
      </rPr>
      <t xml:space="preserve">国家发明专利：
1.《一种处理垃圾渗滤液的生物强化装置及处理方法》公开号：CN116143271A。2/6 </t>
    </r>
    <r>
      <rPr>
        <b/>
        <sz val="10"/>
        <color rgb="FFFF0000"/>
        <rFont val="宋体"/>
        <charset val="134"/>
      </rPr>
      <t>0.3*30*1=9</t>
    </r>
    <r>
      <rPr>
        <b/>
        <sz val="10"/>
        <color rgb="FF00B0F0"/>
        <rFont val="宋体"/>
        <charset val="134"/>
      </rPr>
      <t xml:space="preserve">
2.《垃圾渗滤液脱氮的生物强化系统》公开号：CN116062896A。2/6 </t>
    </r>
    <r>
      <rPr>
        <b/>
        <sz val="10"/>
        <color rgb="FFFF0000"/>
        <rFont val="宋体"/>
        <charset val="134"/>
      </rPr>
      <t>0.3*3*1=9</t>
    </r>
    <r>
      <rPr>
        <b/>
        <sz val="10"/>
        <color rgb="FF00B0F0"/>
        <rFont val="宋体"/>
        <charset val="134"/>
      </rPr>
      <t xml:space="preserve">
3.《一种高盐废水生物强化处理的方法》公开号：CN115557595A。2/6</t>
    </r>
    <r>
      <rPr>
        <b/>
        <sz val="10"/>
        <color rgb="FFFF0000"/>
        <rFont val="宋体"/>
        <charset val="134"/>
      </rPr>
      <t xml:space="preserve"> 0.3*30*1=9</t>
    </r>
  </si>
  <si>
    <r>
      <rPr>
        <b/>
        <sz val="10"/>
        <color rgb="FF00B0F0"/>
        <rFont val="宋体"/>
        <charset val="134"/>
      </rPr>
      <t>1.2023.04 第十六届全国水处理化学大会暨学术研讨会汇报一等奖 第十六届全国水处理化学大会委员会；中山大学 国家级一等奖 1</t>
    </r>
    <r>
      <rPr>
        <b/>
        <sz val="10"/>
        <color rgb="FFFF0000"/>
        <rFont val="宋体"/>
        <charset val="134"/>
      </rPr>
      <t>0.35*15=5.25</t>
    </r>
    <r>
      <rPr>
        <b/>
        <sz val="10"/>
        <color rgb="FF00B0F0"/>
        <rFont val="宋体"/>
        <charset val="134"/>
      </rPr>
      <t xml:space="preserve"> </t>
    </r>
    <r>
      <rPr>
        <b/>
        <sz val="10"/>
        <rFont val="宋体"/>
        <charset val="134"/>
      </rPr>
      <t xml:space="preserve">
2.2023.07 第八届亚太地区微生物电化学与技术（AP-ISMET）会议优秀墙报 The International Society for Microbial Electrochemistry and Technology 
《Salt-tolerant evolution mechanisms of halotolerant denitrifying 
microorganisms enhanced by low-voltage stimulation》
国际会议奖 1</t>
    </r>
    <r>
      <rPr>
        <b/>
        <sz val="10"/>
        <color rgb="FFFF0000"/>
        <rFont val="宋体"/>
        <charset val="134"/>
      </rPr>
      <t xml:space="preserve">0.35*15=5.25 </t>
    </r>
  </si>
  <si>
    <t>无</t>
  </si>
  <si>
    <t>邓蔓</t>
  </si>
  <si>
    <t>环境科学与工程</t>
  </si>
  <si>
    <r>
      <rPr>
        <b/>
        <sz val="10"/>
        <color theme="9" tint="0.399975585192419"/>
        <rFont val="宋体"/>
        <charset val="134"/>
      </rPr>
      <t>1. SCI一区TOP(本人一作)，论文名称：Enhanced photocatalytic Cr(VI) reduction performance by novel PDI/COFs composite 期刊：《Separation and Purification Technology》</t>
    </r>
    <r>
      <rPr>
        <b/>
        <sz val="10"/>
        <rFont val="宋体"/>
        <charset val="134"/>
      </rPr>
      <t xml:space="preserve"> </t>
    </r>
    <r>
      <rPr>
        <b/>
        <sz val="10"/>
        <color rgb="FF0070C0"/>
        <rFont val="宋体"/>
        <charset val="134"/>
      </rPr>
      <t>发表日期：2023年09月06日 无收录证明</t>
    </r>
    <r>
      <rPr>
        <b/>
        <sz val="10"/>
        <rFont val="宋体"/>
        <charset val="134"/>
      </rPr>
      <t xml:space="preserve">                                    2. 一种含苝酰亚胺结构单体的聚酰亚胺材料及其制备和应用 ZL 202211153157.9 (5/7) </t>
    </r>
    <r>
      <rPr>
        <b/>
        <sz val="10"/>
        <color rgb="FFFF0000"/>
        <rFont val="宋体"/>
        <charset val="134"/>
      </rPr>
      <t>+1*30*0.04=1.2</t>
    </r>
    <r>
      <rPr>
        <b/>
        <sz val="10"/>
        <rFont val="宋体"/>
        <charset val="134"/>
      </rPr>
      <t xml:space="preserve">
3.一种基于共价有机框架材料的光催化复合材料及其制备和应用 ZL 202210220264.7 (3/4) </t>
    </r>
    <r>
      <rPr>
        <b/>
        <sz val="10"/>
        <color rgb="FFFF0000"/>
        <rFont val="宋体"/>
        <charset val="134"/>
      </rPr>
      <t xml:space="preserve">+1*30*0.2=6                           </t>
    </r>
    <r>
      <rPr>
        <b/>
        <sz val="10"/>
        <rFont val="宋体"/>
        <charset val="134"/>
      </rPr>
      <t xml:space="preserve">                                                                                                                                                                                                                                          4.校创新培育项目1（1/5）
5.省新苗2（5/5、2/5) </t>
    </r>
    <r>
      <rPr>
        <b/>
        <sz val="10"/>
        <color rgb="FFFF0000"/>
        <rFont val="宋体"/>
        <charset val="134"/>
      </rPr>
      <t xml:space="preserve">0.3*1.5=0.45 0.05*1.5=0.075       </t>
    </r>
    <r>
      <rPr>
        <b/>
        <sz val="10"/>
        <rFont val="宋体"/>
        <charset val="134"/>
      </rPr>
      <t xml:space="preserve">                                                     </t>
    </r>
  </si>
  <si>
    <t xml:space="preserve">校“希望杯”大学生创业计划竞赛校银奖（1/6）、2022学年一等奖学金 、第二届大学生低碳循环科技创新大赛国家级三等奖(1/4)、校“优秀研究生”荣誉称号                                                                                                                                                                                                                                                                                                                                                                                                                                                                                                                                                                                                                                                                                   </t>
  </si>
  <si>
    <r>
      <rPr>
        <sz val="10"/>
        <rFont val="宋体"/>
        <charset val="134"/>
      </rPr>
      <t xml:space="preserve">1.浙江省大学生环境生态科技创新大赛省三等奖(2/5) </t>
    </r>
    <r>
      <rPr>
        <b/>
        <sz val="10"/>
        <color rgb="FFFF0000"/>
        <rFont val="宋体"/>
        <charset val="134"/>
      </rPr>
      <t xml:space="preserve">0.1*30*0.3=0.9 </t>
    </r>
    <r>
      <rPr>
        <sz val="10"/>
        <rFont val="宋体"/>
        <charset val="134"/>
      </rPr>
      <t xml:space="preserve">                                                                                                                                                                                                                                                                                                                                                2.第十六届全国大学生节能减排社会实践与科技竞赛国家级三等奖(1/5) </t>
    </r>
    <r>
      <rPr>
        <b/>
        <sz val="10"/>
        <color rgb="FFFF0000"/>
        <rFont val="宋体"/>
        <charset val="134"/>
      </rPr>
      <t xml:space="preserve">0.6*30*0.4=7.2   </t>
    </r>
    <r>
      <rPr>
        <sz val="10"/>
        <rFont val="宋体"/>
        <charset val="134"/>
      </rPr>
      <t>3、第二届大学生低碳循环科技创新大赛国家级三等奖（1/4）</t>
    </r>
    <r>
      <rPr>
        <b/>
        <sz val="10"/>
        <color rgb="FFFF0000"/>
        <rFont val="宋体"/>
        <charset val="134"/>
      </rPr>
      <t>0.6*30*0.4=7.2</t>
    </r>
    <r>
      <rPr>
        <sz val="10"/>
        <rFont val="宋体"/>
        <charset val="134"/>
      </rPr>
      <t xml:space="preserve">                                                                                                                  </t>
    </r>
  </si>
  <si>
    <t>叶伶杰</t>
  </si>
  <si>
    <r>
      <t>1.SCI二区 (导师一作本人二作)，论文名称：</t>
    </r>
    <r>
      <rPr>
        <b/>
        <i/>
        <sz val="10"/>
        <rFont val="宋体"/>
        <charset val="134"/>
      </rPr>
      <t>Efficient degradation of emerging contaminant by newly-constructed Ni-CoO yolk-shell hollow sphere in the presence of peroxymonosulfate:Performance and mechanism</t>
    </r>
    <r>
      <rPr>
        <b/>
        <sz val="10"/>
        <rFont val="宋体"/>
        <charset val="134"/>
      </rPr>
      <t xml:space="preserve">                                            期刊：《Process Safety and Environmental Protection》 </t>
    </r>
    <r>
      <rPr>
        <b/>
        <sz val="10"/>
        <color rgb="FFFF0000"/>
        <rFont val="宋体"/>
        <charset val="134"/>
      </rPr>
      <t xml:space="preserve">2.2*30*0.5=33 </t>
    </r>
    <r>
      <rPr>
        <b/>
        <sz val="10"/>
        <color rgb="FF0070C0"/>
        <rFont val="宋体"/>
        <charset val="134"/>
      </rPr>
      <t xml:space="preserve">发表日期：2022年12月28日                 </t>
    </r>
    <r>
      <rPr>
        <b/>
        <sz val="10"/>
        <rFont val="宋体"/>
        <charset val="134"/>
      </rPr>
      <t xml:space="preserve">                                                         </t>
    </r>
    <r>
      <rPr>
        <b/>
        <sz val="10"/>
        <color theme="9" tint="0.4"/>
        <rFont val="宋体"/>
        <charset val="134"/>
      </rPr>
      <t>2.SCI一区TOP(导师一作本人共一)，论文名称：</t>
    </r>
    <r>
      <rPr>
        <b/>
        <i/>
        <sz val="10"/>
        <color theme="9" tint="0.4"/>
        <rFont val="宋体"/>
        <charset val="134"/>
      </rPr>
      <t>TRational regulation of peroxymonosulfate activation over porous Co3O4 with carbon coating to boost utilization efficiency of peroxymonosulfate and achieve rapid removal of pollutants</t>
    </r>
    <r>
      <rPr>
        <b/>
        <sz val="10"/>
        <color theme="9" tint="0.4"/>
        <rFont val="宋体"/>
        <charset val="134"/>
      </rPr>
      <t xml:space="preserve">                期刊：《Journal of Hazardous Materials》 </t>
    </r>
    <r>
      <rPr>
        <b/>
        <sz val="10"/>
        <color rgb="FF0070C0"/>
        <rFont val="宋体"/>
        <charset val="134"/>
      </rPr>
      <t xml:space="preserve">共一导师非本人指导老师 </t>
    </r>
    <r>
      <rPr>
        <b/>
        <sz val="10"/>
        <rFont val="宋体"/>
        <charset val="134"/>
      </rPr>
      <t xml:space="preserve">                                                               </t>
    </r>
  </si>
  <si>
    <t xml:space="preserve">2022年节能减排校赛二等奖(2/5) </t>
  </si>
  <si>
    <t>张铄</t>
  </si>
  <si>
    <r>
      <rPr>
        <b/>
        <sz val="10"/>
        <rFont val="宋体"/>
        <charset val="134"/>
      </rPr>
      <t>1.SCI二区（导师一作，本人二作），论文名称：</t>
    </r>
    <r>
      <rPr>
        <b/>
        <i/>
        <sz val="10"/>
        <rFont val="宋体"/>
        <charset val="134"/>
      </rPr>
      <t>Using restored heavy metal contaminated soil as brick making material: Risk analysis upon different scenarios, considering the completeness of bricks</t>
    </r>
    <r>
      <rPr>
        <b/>
        <sz val="10"/>
        <rFont val="宋体"/>
        <charset val="134"/>
      </rPr>
      <t xml:space="preserve"> 
期刊：《Environmental Pollution》 </t>
    </r>
    <r>
      <rPr>
        <b/>
        <sz val="10"/>
        <color rgb="FFFF0000"/>
        <rFont val="宋体"/>
        <charset val="134"/>
      </rPr>
      <t xml:space="preserve">2.2*30*0.5=33 </t>
    </r>
    <r>
      <rPr>
        <b/>
        <sz val="10"/>
        <color rgb="FF0070C0"/>
        <rFont val="宋体"/>
        <charset val="134"/>
      </rPr>
      <t>发表日期：2023年5月19日</t>
    </r>
  </si>
  <si>
    <t>2022年浙江省第十三届“挑战杯”建设银行大学生创业计划竞赛铜奖（1/8）、
浙江省村镇建设与发展研究会2022年优秀课题奖（3/10）、
2023年浙江省卫生健康委员会浙江省红十字会2019-2021年度浙江省无偿献血奉献奖、
2023年浙江省无偿献血志愿者协会“热血先锋”称号、
2021学年二等奖奖学金</t>
  </si>
  <si>
    <r>
      <rPr>
        <sz val="10"/>
        <rFont val="宋体"/>
        <charset val="134"/>
      </rPr>
      <t>2022年浙江省第十三届“挑战杯”建设银行大学生创业计划竞赛铜奖（1/8）</t>
    </r>
    <r>
      <rPr>
        <b/>
        <sz val="10"/>
        <color rgb="FFFF0000"/>
        <rFont val="宋体"/>
        <charset val="134"/>
      </rPr>
      <t>0.1*0.4*30=1.2</t>
    </r>
    <r>
      <rPr>
        <sz val="10"/>
        <rFont val="宋体"/>
        <charset val="134"/>
      </rPr>
      <t>、浙江省村镇建设与发展研究会2022年优秀课题奖（3/10）</t>
    </r>
    <r>
      <rPr>
        <sz val="10"/>
        <color rgb="FFFF0000"/>
        <rFont val="宋体"/>
        <charset val="134"/>
      </rPr>
      <t>0.15*1.5=0.225</t>
    </r>
  </si>
  <si>
    <t>王龙阳</t>
  </si>
  <si>
    <r>
      <rPr>
        <b/>
        <sz val="10"/>
        <rFont val="Times New Roman"/>
        <charset val="134"/>
      </rPr>
      <t>1.SCI</t>
    </r>
    <r>
      <rPr>
        <b/>
        <sz val="10"/>
        <rFont val="宋体"/>
        <charset val="134"/>
      </rPr>
      <t>一区</t>
    </r>
    <r>
      <rPr>
        <b/>
        <sz val="10"/>
        <rFont val="Times New Roman"/>
        <charset val="134"/>
      </rPr>
      <t>TOP</t>
    </r>
    <r>
      <rPr>
        <b/>
        <sz val="10"/>
        <rFont val="宋体"/>
        <charset val="134"/>
      </rPr>
      <t>（导师一作，本人二作），论文名称：</t>
    </r>
    <r>
      <rPr>
        <b/>
        <sz val="10"/>
        <rFont val="Times New Roman"/>
        <charset val="134"/>
      </rPr>
      <t xml:space="preserve">The strong interaction and confinement effect of Ag@NH2-MIL-88B for improving the conversion and durability of photocatalytic Cr(VI) reduction in the presence of a hole scavenger </t>
    </r>
    <r>
      <rPr>
        <b/>
        <sz val="10"/>
        <rFont val="宋体"/>
        <charset val="134"/>
      </rPr>
      <t>期刊：《</t>
    </r>
    <r>
      <rPr>
        <b/>
        <sz val="10"/>
        <rFont val="Times New Roman"/>
        <charset val="134"/>
      </rPr>
      <t>Journal of Hazardous Materials</t>
    </r>
    <r>
      <rPr>
        <b/>
        <sz val="10"/>
        <rFont val="宋体"/>
        <charset val="134"/>
      </rPr>
      <t>》</t>
    </r>
    <r>
      <rPr>
        <b/>
        <sz val="10"/>
        <rFont val="Times New Roman"/>
        <charset val="134"/>
      </rPr>
      <t xml:space="preserve"> </t>
    </r>
    <r>
      <rPr>
        <b/>
        <sz val="10"/>
        <color rgb="FFFF0000"/>
        <rFont val="Times New Roman"/>
        <charset val="134"/>
      </rPr>
      <t>5*30*0.5=75</t>
    </r>
    <r>
      <rPr>
        <b/>
        <sz val="10"/>
        <color rgb="FF0070C0"/>
        <rFont val="宋体"/>
        <charset val="134"/>
      </rPr>
      <t xml:space="preserve">发表日期：2023年3月24日                 国家发明专利：
1.《一种含苝酰亚胺结构单体的聚酰亚胺材料及其制备和应用》公开号：CN115521458B。3/7 </t>
    </r>
    <r>
      <rPr>
        <b/>
        <sz val="10"/>
        <color rgb="FFFF0000"/>
        <rFont val="宋体"/>
        <charset val="134"/>
      </rPr>
      <t>1*30*0.15=4.5</t>
    </r>
    <r>
      <rPr>
        <b/>
        <sz val="10"/>
        <color rgb="FF0070C0"/>
        <rFont val="宋体"/>
        <charset val="134"/>
      </rPr>
      <t xml:space="preserve">
2.《一种利用废弃物PET和不锈钢酸洗废水制备MOF材料的方法及应用》公开号：CN115960366A。5/5 </t>
    </r>
    <r>
      <rPr>
        <b/>
        <sz val="10"/>
        <color rgb="FFFF0000"/>
        <rFont val="宋体"/>
        <charset val="134"/>
      </rPr>
      <t>1*30*0.05=1.5</t>
    </r>
    <r>
      <rPr>
        <b/>
        <sz val="10"/>
        <color rgb="FF0070C0"/>
        <rFont val="宋体"/>
        <charset val="134"/>
      </rPr>
      <t xml:space="preserve">
</t>
    </r>
  </si>
  <si>
    <r>
      <rPr>
        <sz val="10.5"/>
        <color theme="1"/>
        <rFont val="宋体"/>
        <charset val="134"/>
      </rPr>
      <t>浙江省大学生科技创新活动暨新苗人才计划（1/5）)</t>
    </r>
    <r>
      <rPr>
        <sz val="10.5"/>
        <color rgb="FFFF0000"/>
        <rFont val="宋体"/>
        <charset val="134"/>
      </rPr>
      <t>0.4*1.5=0.6</t>
    </r>
    <r>
      <rPr>
        <sz val="10.5"/>
        <color theme="1"/>
        <rFont val="宋体"/>
        <charset val="134"/>
      </rPr>
      <t>、</t>
    </r>
    <r>
      <rPr>
        <sz val="10.5"/>
        <rFont val="宋体"/>
        <charset val="134"/>
      </rPr>
      <t>2022学年一等奖奖学金</t>
    </r>
    <r>
      <rPr>
        <sz val="10.5"/>
        <color theme="1"/>
        <rFont val="宋体"/>
        <charset val="134"/>
      </rPr>
      <t>、</t>
    </r>
    <r>
      <rPr>
        <sz val="10.5"/>
        <rFont val="宋体"/>
        <charset val="134"/>
      </rPr>
      <t>浙江省第五届环境生态科技创新大赛三等奖（1/5)</t>
    </r>
    <r>
      <rPr>
        <b/>
        <sz val="10.5"/>
        <color rgb="FFFF0000"/>
        <rFont val="宋体"/>
        <charset val="134"/>
      </rPr>
      <t>0.1*0.4*30=1.2</t>
    </r>
    <r>
      <rPr>
        <sz val="10.5"/>
        <color theme="1"/>
        <rFont val="宋体"/>
        <charset val="134"/>
      </rPr>
      <t>、十六届希望杯一等奖（1/6）、十三届希望杯三等奖（8/10）、浙江工商大学第二届“研究生三助岗位之星”、浙江省大学生科技创新活动暨新苗人才计划（3/5）</t>
    </r>
    <r>
      <rPr>
        <sz val="10.5"/>
        <color rgb="FFFF0000"/>
        <rFont val="宋体"/>
        <charset val="134"/>
      </rPr>
      <t>0.15*1.5=0.225</t>
    </r>
    <r>
      <rPr>
        <sz val="10.5"/>
        <color theme="1"/>
        <rFont val="宋体"/>
        <charset val="134"/>
      </rPr>
      <t>、首届大学生低碳循环科技创新大赛(国赛三等奖8/10)</t>
    </r>
    <r>
      <rPr>
        <b/>
        <sz val="10.5"/>
        <color rgb="FFFF0000"/>
        <rFont val="宋体"/>
        <charset val="134"/>
      </rPr>
      <t>0.6*0.04*30=0.72</t>
    </r>
    <r>
      <rPr>
        <sz val="10.5"/>
        <color theme="1"/>
        <rFont val="宋体"/>
        <charset val="134"/>
      </rPr>
      <t>、研究生创新实践系列项目1(4/5)、“车谷杯”第九届中国研究生能源装备创新设计大赛国家级二等奖（4/5）</t>
    </r>
    <r>
      <rPr>
        <sz val="10.5"/>
        <color rgb="FFFF0000"/>
        <rFont val="宋体"/>
        <charset val="134"/>
      </rPr>
      <t>0.75*30*0.1=2.25</t>
    </r>
    <r>
      <rPr>
        <sz val="10.5"/>
        <color theme="1"/>
        <rFont val="宋体"/>
        <charset val="134"/>
      </rPr>
      <t>、2022届研会成员</t>
    </r>
  </si>
  <si>
    <t>董双菁</t>
  </si>
  <si>
    <r>
      <rPr>
        <b/>
        <sz val="10"/>
        <rFont val="宋体"/>
        <charset val="134"/>
      </rPr>
      <t xml:space="preserve">1.SCI一区Top（本人一作），论文名称：Source preventing mechanism of florfenicol resistance risk in water by 
VUV/UV/sulfite advanced reduction pretreatment 期刊：《Water Research》 </t>
    </r>
    <r>
      <rPr>
        <b/>
        <sz val="10"/>
        <color rgb="FFFF0000"/>
        <rFont val="宋体"/>
        <charset val="134"/>
      </rPr>
      <t>5*30=150</t>
    </r>
    <r>
      <rPr>
        <b/>
        <sz val="10"/>
        <rFont val="宋体"/>
        <charset val="134"/>
      </rPr>
      <t xml:space="preserve"> 发表日期：</t>
    </r>
    <r>
      <rPr>
        <b/>
        <sz val="10"/>
        <color rgb="FF0070C0"/>
        <rFont val="宋体"/>
        <charset val="134"/>
      </rPr>
      <t>2023年3月24日</t>
    </r>
  </si>
  <si>
    <t>程阳眷</t>
  </si>
  <si>
    <r>
      <rPr>
        <b/>
        <sz val="10"/>
        <rFont val="宋体"/>
        <charset val="134"/>
      </rPr>
      <t>1.A+类期刊（本人一作），论文名称：环境介质对微生物群体感应信号分子的影响 期刊：《中国环境科学》</t>
    </r>
    <r>
      <rPr>
        <b/>
        <sz val="10"/>
        <color rgb="FFFF0000"/>
        <rFont val="宋体"/>
        <charset val="134"/>
      </rPr>
      <t>1.2*30=36</t>
    </r>
    <r>
      <rPr>
        <b/>
        <sz val="10"/>
        <rFont val="宋体"/>
        <charset val="134"/>
      </rPr>
      <t xml:space="preserve"> </t>
    </r>
    <r>
      <rPr>
        <b/>
        <sz val="10"/>
        <color rgb="FF0070C0"/>
        <rFont val="宋体"/>
        <charset val="134"/>
      </rPr>
      <t>发表日期：2022年12月08日</t>
    </r>
  </si>
  <si>
    <t xml:space="preserve">研究生创新实践系列竞赛培育项目1(4/4)、浙江工商大学第九届“互联网+”大学生创新创业大赛金奖（2/9） 、浙江工商大学伦理学术征文比赛三等奖、2022年院优秀共青团员      </t>
  </si>
  <si>
    <r>
      <rPr>
        <sz val="10"/>
        <rFont val="宋体"/>
        <charset val="134"/>
      </rPr>
      <t>首届浙江省大学生低碳循环科技创新大赛三等奖（3/7）</t>
    </r>
    <r>
      <rPr>
        <b/>
        <sz val="10"/>
        <color rgb="FFFF0000"/>
        <rFont val="宋体"/>
        <charset val="134"/>
      </rPr>
      <t xml:space="preserve">0.1*0.15*30=0.45 </t>
    </r>
    <r>
      <rPr>
        <sz val="10"/>
        <rFont val="宋体"/>
        <charset val="134"/>
      </rPr>
      <t xml:space="preserve">           第一届中国研究生双碳创新与创意大赛国家三等奖（4/4）</t>
    </r>
    <r>
      <rPr>
        <b/>
        <sz val="10"/>
        <color rgb="FFFF0000"/>
        <rFont val="宋体"/>
        <charset val="134"/>
      </rPr>
      <t>0.6*0.1*30=1.8</t>
    </r>
  </si>
  <si>
    <t>沈骆秦</t>
  </si>
  <si>
    <r>
      <rPr>
        <b/>
        <sz val="10"/>
        <rFont val="宋体"/>
        <charset val="134"/>
      </rPr>
      <t xml:space="preserve">1.SCI一区TOP（本人一作），论文名称：Polystyrene microplastic attenuated the toxic effects of florfenicol on rice (Oryza sativa L.) seedlings in hydroponics: From the perspective of oxidative response, phototoxicity and molecular metabolism stress, gene expression patterns, and integrated biomarker response analysis 期刊：《Journal of Hazardous Materials》 </t>
    </r>
    <r>
      <rPr>
        <b/>
        <sz val="10"/>
        <color rgb="FFFF0000"/>
        <rFont val="宋体"/>
        <charset val="134"/>
      </rPr>
      <t>5*30=150</t>
    </r>
    <r>
      <rPr>
        <sz val="10"/>
        <rFont val="宋体"/>
        <charset val="134"/>
      </rPr>
      <t xml:space="preserve"> </t>
    </r>
    <r>
      <rPr>
        <b/>
        <sz val="10"/>
        <color rgb="FF0070C0"/>
        <rFont val="宋体"/>
        <charset val="134"/>
      </rPr>
      <t xml:space="preserve">发表日期：2023年7月28日                      </t>
    </r>
  </si>
  <si>
    <t>2022学年一等奖奖学金、第十五届届节能减排竞赛校赛三等奖（2/7); 荣获2022年“优秀研究生”、“优秀研究生干部”、“优秀团干”;浙江工商大学希望杯“三等奖”（2/7)</t>
  </si>
  <si>
    <r>
      <rPr>
        <sz val="10"/>
        <rFont val="宋体"/>
        <charset val="134"/>
      </rPr>
      <t>张萍</t>
    </r>
  </si>
  <si>
    <r>
      <rPr>
        <sz val="10"/>
        <rFont val="宋体"/>
        <charset val="134"/>
      </rPr>
      <t>环境科学与工程</t>
    </r>
  </si>
  <si>
    <r>
      <rPr>
        <b/>
        <sz val="10"/>
        <rFont val="Times New Roman"/>
        <charset val="134"/>
      </rPr>
      <t>SCI</t>
    </r>
    <r>
      <rPr>
        <b/>
        <sz val="10"/>
        <rFont val="宋体"/>
        <charset val="134"/>
      </rPr>
      <t>二区</t>
    </r>
    <r>
      <rPr>
        <b/>
        <sz val="10"/>
        <rFont val="Times New Roman"/>
        <charset val="134"/>
      </rPr>
      <t>TOP</t>
    </r>
    <r>
      <rPr>
        <b/>
        <sz val="10"/>
        <rFont val="宋体"/>
        <charset val="134"/>
      </rPr>
      <t>（本人一作），论文名称：</t>
    </r>
    <r>
      <rPr>
        <b/>
        <sz val="10"/>
        <rFont val="Times New Roman"/>
        <charset val="134"/>
      </rPr>
      <t xml:space="preserve">Comparative study of the toxicity mechanisms of quinolone antibiotics on soybean seedlings: Insights from molecular docking and transcriptomic analysis </t>
    </r>
    <r>
      <rPr>
        <b/>
        <sz val="10"/>
        <rFont val="宋体"/>
        <charset val="134"/>
      </rPr>
      <t>期刊：《</t>
    </r>
    <r>
      <rPr>
        <b/>
        <sz val="10"/>
        <rFont val="Times New Roman"/>
        <charset val="134"/>
      </rPr>
      <t>Science of the Total Environment</t>
    </r>
    <r>
      <rPr>
        <b/>
        <sz val="10"/>
        <rFont val="宋体"/>
        <charset val="134"/>
      </rPr>
      <t>》</t>
    </r>
    <r>
      <rPr>
        <sz val="10"/>
        <rFont val="Times New Roman"/>
        <charset val="134"/>
      </rPr>
      <t xml:space="preserve"> </t>
    </r>
    <r>
      <rPr>
        <b/>
        <sz val="10"/>
        <color rgb="FFFF0000"/>
        <rFont val="Times New Roman"/>
        <charset val="134"/>
      </rPr>
      <t>2.5*30=75</t>
    </r>
    <r>
      <rPr>
        <sz val="10"/>
        <rFont val="Times New Roman"/>
        <charset val="134"/>
      </rPr>
      <t xml:space="preserve"> </t>
    </r>
    <r>
      <rPr>
        <b/>
        <sz val="10"/>
        <color rgb="FF0070C0"/>
        <rFont val="宋体"/>
        <charset val="134"/>
      </rPr>
      <t>发表日期：2023年6月30日</t>
    </r>
  </si>
  <si>
    <r>
      <rPr>
        <sz val="10"/>
        <rFont val="Times New Roman"/>
        <charset val="134"/>
      </rPr>
      <t>2022</t>
    </r>
    <r>
      <rPr>
        <sz val="10"/>
        <rFont val="宋体"/>
        <charset val="134"/>
      </rPr>
      <t>年度一等奖奖学金，</t>
    </r>
    <r>
      <rPr>
        <sz val="10"/>
        <rFont val="Times New Roman"/>
        <charset val="134"/>
      </rPr>
      <t>22</t>
    </r>
    <r>
      <rPr>
        <sz val="10"/>
        <rFont val="宋体"/>
        <charset val="134"/>
      </rPr>
      <t>年度优秀研究生，</t>
    </r>
    <r>
      <rPr>
        <sz val="10"/>
        <rFont val="Times New Roman"/>
        <charset val="134"/>
      </rPr>
      <t>2022</t>
    </r>
    <r>
      <rPr>
        <sz val="10"/>
        <rFont val="宋体"/>
        <charset val="134"/>
      </rPr>
      <t>年度节能减排竞赛校赛三等奖（</t>
    </r>
    <r>
      <rPr>
        <sz val="10"/>
        <rFont val="Times New Roman"/>
        <charset val="134"/>
      </rPr>
      <t>1/7)</t>
    </r>
    <r>
      <rPr>
        <sz val="10"/>
        <rFont val="宋体"/>
        <charset val="134"/>
      </rPr>
      <t>，第</t>
    </r>
    <r>
      <rPr>
        <sz val="10"/>
        <rFont val="Times New Roman"/>
        <charset val="134"/>
      </rPr>
      <t>16</t>
    </r>
    <r>
      <rPr>
        <sz val="10"/>
        <rFont val="宋体"/>
        <charset val="134"/>
      </rPr>
      <t>届希望杯大学生课外学术科技作品竞赛三等奖（</t>
    </r>
    <r>
      <rPr>
        <sz val="10"/>
        <rFont val="Times New Roman"/>
        <charset val="134"/>
      </rPr>
      <t>1/4)</t>
    </r>
    <r>
      <rPr>
        <sz val="10"/>
        <rFont val="宋体"/>
        <charset val="134"/>
      </rPr>
      <t>，</t>
    </r>
    <r>
      <rPr>
        <sz val="10"/>
        <rFont val="Times New Roman"/>
        <charset val="134"/>
      </rPr>
      <t>2022</t>
    </r>
    <r>
      <rPr>
        <sz val="10"/>
        <rFont val="宋体"/>
        <charset val="134"/>
      </rPr>
      <t>年度研究生会优秀干事</t>
    </r>
  </si>
  <si>
    <t>刘粤</t>
  </si>
  <si>
    <r>
      <rPr>
        <b/>
        <sz val="10"/>
        <rFont val="宋体"/>
        <charset val="134"/>
      </rPr>
      <t>1.SCI一区TOP（本人一作），论文名称：Electrical stimulation accelerated phenanthrene biodegradation coupling with nitrate reduction in groundwater 期刊：《Separation and Purification Technology》</t>
    </r>
    <r>
      <rPr>
        <b/>
        <sz val="10"/>
        <color rgb="FFFF0000"/>
        <rFont val="宋体"/>
        <charset val="134"/>
      </rPr>
      <t>5*30=150</t>
    </r>
    <r>
      <rPr>
        <b/>
        <sz val="10"/>
        <rFont val="宋体"/>
        <charset val="134"/>
      </rPr>
      <t xml:space="preserve"> </t>
    </r>
    <r>
      <rPr>
        <b/>
        <sz val="10"/>
        <color rgb="FF0070C0"/>
        <rFont val="宋体"/>
        <charset val="134"/>
      </rPr>
      <t>2023年01月06日</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</si>
</sst>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43">
    <font>
      <sz val="11"/>
      <color theme="1"/>
      <name val="等线"/>
      <charset val="134"/>
      <scheme val="minor"/>
    </font>
    <font>
      <b/>
      <sz val="12"/>
      <name val="宋体"/>
      <charset val="134"/>
    </font>
    <font>
      <sz val="11"/>
      <name val="等线"/>
      <charset val="134"/>
      <scheme val="minor"/>
    </font>
    <font>
      <sz val="11"/>
      <color theme="1"/>
      <name val="Times New Roman"/>
      <charset val="134"/>
    </font>
    <font>
      <b/>
      <sz val="16"/>
      <name val="宋体"/>
      <charset val="134"/>
    </font>
    <font>
      <b/>
      <sz val="10"/>
      <name val="宋体"/>
      <charset val="134"/>
    </font>
    <font>
      <sz val="10"/>
      <name val="宋体"/>
      <charset val="134"/>
    </font>
    <font>
      <b/>
      <sz val="10"/>
      <name val="Times New Roman"/>
      <charset val="134"/>
    </font>
    <font>
      <sz val="10.5"/>
      <color theme="1"/>
      <name val="宋体"/>
      <charset val="134"/>
    </font>
    <font>
      <sz val="10"/>
      <name val="Times New Roman"/>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0"/>
      <color theme="9" tint="0.399975585192419"/>
      <name val="宋体"/>
      <charset val="134"/>
    </font>
    <font>
      <b/>
      <sz val="10"/>
      <color rgb="FF0070C0"/>
      <name val="宋体"/>
      <charset val="134"/>
    </font>
    <font>
      <b/>
      <sz val="10"/>
      <color rgb="FFFF0000"/>
      <name val="宋体"/>
      <charset val="134"/>
    </font>
    <font>
      <b/>
      <sz val="10"/>
      <color rgb="FF00B0F0"/>
      <name val="宋体"/>
      <charset val="134"/>
    </font>
    <font>
      <b/>
      <i/>
      <sz val="10"/>
      <name val="宋体"/>
      <charset val="134"/>
    </font>
    <font>
      <b/>
      <sz val="10"/>
      <color theme="9" tint="0.4"/>
      <name val="宋体"/>
      <charset val="134"/>
    </font>
    <font>
      <b/>
      <i/>
      <sz val="10"/>
      <color theme="9" tint="0.4"/>
      <name val="宋体"/>
      <charset val="134"/>
    </font>
    <font>
      <sz val="10"/>
      <color rgb="FFFF0000"/>
      <name val="宋体"/>
      <charset val="134"/>
    </font>
    <font>
      <b/>
      <sz val="10"/>
      <color rgb="FFFF0000"/>
      <name val="Times New Roman"/>
      <charset val="134"/>
    </font>
    <font>
      <sz val="10.5"/>
      <color rgb="FFFF0000"/>
      <name val="宋体"/>
      <charset val="134"/>
    </font>
    <font>
      <sz val="10.5"/>
      <name val="宋体"/>
      <charset val="134"/>
    </font>
    <font>
      <b/>
      <sz val="10.5"/>
      <color rgb="FFFF0000"/>
      <name val="宋体"/>
      <charset val="134"/>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0">
    <xf numFmtId="0" fontId="0" fillId="0" borderId="0" xfId="0">
      <alignment vertical="center"/>
    </xf>
    <xf numFmtId="0" fontId="0" fillId="0" borderId="0" xfId="0" applyAlignment="1"/>
    <xf numFmtId="0" fontId="1" fillId="0" borderId="0" xfId="0" applyFont="1" applyAlignment="1">
      <alignment horizontal="center"/>
    </xf>
    <xf numFmtId="0" fontId="1" fillId="0" borderId="0" xfId="0" applyFont="1" applyFill="1" applyAlignment="1">
      <alignment horizontal="center"/>
    </xf>
    <xf numFmtId="0" fontId="0" fillId="0" borderId="0" xfId="0" applyFill="1" applyAlignment="1"/>
    <xf numFmtId="0" fontId="2" fillId="0" borderId="0" xfId="0" applyFont="1" applyFill="1" applyAlignment="1"/>
    <xf numFmtId="0" fontId="0" fillId="0" borderId="0" xfId="0" applyFill="1">
      <alignment vertical="center"/>
    </xf>
    <xf numFmtId="0" fontId="3" fillId="0" borderId="0" xfId="0" applyFont="1" applyFill="1" applyAlignme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0"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0" xfId="0" applyFont="1" applyFill="1" applyAlignment="1">
      <alignment horizontal="justify" vertical="center"/>
    </xf>
    <xf numFmtId="0" fontId="6"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lignment vertical="center"/>
    </xf>
    <xf numFmtId="177" fontId="9"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zoomScale="70" zoomScaleNormal="70" topLeftCell="B3" workbookViewId="0">
      <selection activeCell="F4" sqref="F4"/>
    </sheetView>
  </sheetViews>
  <sheetFormatPr defaultColWidth="9" defaultRowHeight="14.25"/>
  <cols>
    <col min="5" max="5" width="39.25" customWidth="1"/>
    <col min="6" max="6" width="29.25" customWidth="1"/>
    <col min="7" max="7" width="14.3333333333333" customWidth="1"/>
    <col min="8" max="8" width="10.25" customWidth="1"/>
    <col min="9" max="9" width="16.4166666666667" customWidth="1"/>
    <col min="10" max="10" width="24" customWidth="1"/>
    <col min="11" max="11" width="12.25" customWidth="1"/>
  </cols>
  <sheetData>
    <row r="1" s="1" customFormat="1" ht="51" customHeight="1" spans="1:11">
      <c r="A1" s="8" t="s">
        <v>0</v>
      </c>
      <c r="B1" s="8"/>
      <c r="C1" s="8"/>
      <c r="D1" s="8"/>
      <c r="E1" s="8"/>
      <c r="F1" s="8"/>
      <c r="G1" s="8"/>
      <c r="H1" s="8"/>
      <c r="I1" s="8"/>
      <c r="J1" s="8"/>
      <c r="K1" s="8"/>
    </row>
    <row r="2" s="2" customFormat="1" ht="36" spans="1:11">
      <c r="A2" s="9" t="s">
        <v>1</v>
      </c>
      <c r="B2" s="9" t="s">
        <v>2</v>
      </c>
      <c r="C2" s="9" t="s">
        <v>3</v>
      </c>
      <c r="D2" s="10" t="s">
        <v>4</v>
      </c>
      <c r="E2" s="9" t="s">
        <v>5</v>
      </c>
      <c r="F2" s="9" t="s">
        <v>6</v>
      </c>
      <c r="G2" s="9" t="s">
        <v>7</v>
      </c>
      <c r="H2" s="9" t="s">
        <v>8</v>
      </c>
      <c r="I2" s="10" t="s">
        <v>9</v>
      </c>
      <c r="J2" s="10" t="s">
        <v>10</v>
      </c>
      <c r="K2" s="23" t="s">
        <v>11</v>
      </c>
    </row>
    <row r="3" s="3" customFormat="1" ht="402" customHeight="1" spans="1:11">
      <c r="A3" s="11">
        <v>1</v>
      </c>
      <c r="B3" s="11" t="s">
        <v>12</v>
      </c>
      <c r="C3" s="11" t="s">
        <v>13</v>
      </c>
      <c r="D3" s="12">
        <v>84.38</v>
      </c>
      <c r="E3" s="11" t="s">
        <v>14</v>
      </c>
      <c r="F3" s="13" t="s">
        <v>15</v>
      </c>
      <c r="G3" s="11" t="s">
        <v>16</v>
      </c>
      <c r="H3" s="11">
        <v>38.1</v>
      </c>
      <c r="I3" s="12">
        <f>H3/150*100</f>
        <v>25.4</v>
      </c>
      <c r="J3" s="12">
        <f>D3*0.3+I3*0.7</f>
        <v>43.094</v>
      </c>
      <c r="K3" s="24"/>
    </row>
    <row r="4" s="4" customFormat="1" ht="205.75" customHeight="1" spans="1:11">
      <c r="A4" s="14">
        <v>2</v>
      </c>
      <c r="B4" s="14" t="s">
        <v>17</v>
      </c>
      <c r="C4" s="14" t="s">
        <v>18</v>
      </c>
      <c r="D4" s="15">
        <v>85.28</v>
      </c>
      <c r="E4" s="16" t="s">
        <v>19</v>
      </c>
      <c r="F4" s="17" t="s">
        <v>20</v>
      </c>
      <c r="G4" s="14" t="s">
        <v>21</v>
      </c>
      <c r="H4" s="14">
        <v>23.025</v>
      </c>
      <c r="I4" s="15">
        <f>H4/150*100</f>
        <v>15.35</v>
      </c>
      <c r="J4" s="15">
        <f>I4*0.7+D4*0.3</f>
        <v>36.329</v>
      </c>
      <c r="K4" s="25"/>
    </row>
    <row r="5" s="4" customFormat="1" ht="240" customHeight="1" spans="1:11">
      <c r="A5" s="14">
        <v>3</v>
      </c>
      <c r="B5" s="14" t="s">
        <v>22</v>
      </c>
      <c r="C5" s="14" t="s">
        <v>18</v>
      </c>
      <c r="D5" s="15">
        <v>80.07</v>
      </c>
      <c r="E5" s="16" t="s">
        <v>23</v>
      </c>
      <c r="F5" s="14" t="s">
        <v>24</v>
      </c>
      <c r="G5" s="14" t="s">
        <v>16</v>
      </c>
      <c r="H5" s="14">
        <v>33</v>
      </c>
      <c r="I5" s="15">
        <f>H5/150*100</f>
        <v>22</v>
      </c>
      <c r="J5" s="15">
        <f>I5*0.7+D5*0.3</f>
        <v>39.421</v>
      </c>
      <c r="K5" s="25"/>
    </row>
    <row r="6" s="5" customFormat="1" ht="142.5" customHeight="1" spans="1:11">
      <c r="A6" s="14">
        <v>4</v>
      </c>
      <c r="B6" s="14" t="s">
        <v>25</v>
      </c>
      <c r="C6" s="14" t="s">
        <v>18</v>
      </c>
      <c r="D6" s="15">
        <v>85.03</v>
      </c>
      <c r="E6" s="16" t="s">
        <v>26</v>
      </c>
      <c r="F6" s="14" t="s">
        <v>27</v>
      </c>
      <c r="G6" s="14" t="s">
        <v>28</v>
      </c>
      <c r="H6" s="14">
        <v>34.425</v>
      </c>
      <c r="I6" s="15">
        <f>H6/150*100</f>
        <v>22.95</v>
      </c>
      <c r="J6" s="15">
        <f>I6*0.7+D6*0.3</f>
        <v>41.574</v>
      </c>
      <c r="K6" s="26"/>
    </row>
    <row r="7" s="6" customFormat="1" ht="256" customHeight="1" spans="1:11">
      <c r="A7" s="14">
        <v>5</v>
      </c>
      <c r="B7" s="18" t="s">
        <v>29</v>
      </c>
      <c r="C7" s="14" t="s">
        <v>13</v>
      </c>
      <c r="D7" s="14">
        <v>81.6</v>
      </c>
      <c r="E7" s="19" t="s">
        <v>30</v>
      </c>
      <c r="F7" s="20" t="s">
        <v>31</v>
      </c>
      <c r="G7" s="18" t="s">
        <v>16</v>
      </c>
      <c r="H7" s="18">
        <v>85.995</v>
      </c>
      <c r="I7" s="25">
        <f>H7*100/150</f>
        <v>57.33</v>
      </c>
      <c r="J7" s="15">
        <f>I7*0.7+D7*0.3</f>
        <v>64.611</v>
      </c>
      <c r="K7" s="27"/>
    </row>
    <row r="8" s="6" customFormat="1" ht="115" customHeight="1" spans="1:11">
      <c r="A8" s="14">
        <v>6</v>
      </c>
      <c r="B8" s="14" t="s">
        <v>32</v>
      </c>
      <c r="C8" s="14" t="s">
        <v>13</v>
      </c>
      <c r="D8" s="15">
        <v>84.42</v>
      </c>
      <c r="E8" s="16" t="s">
        <v>33</v>
      </c>
      <c r="F8" s="14" t="s">
        <v>16</v>
      </c>
      <c r="G8" s="14" t="s">
        <v>16</v>
      </c>
      <c r="H8" s="14">
        <v>150</v>
      </c>
      <c r="I8" s="15">
        <v>100</v>
      </c>
      <c r="J8" s="15">
        <f>I8*0.7+D8*0.3</f>
        <v>95.326</v>
      </c>
      <c r="K8" s="27"/>
    </row>
    <row r="9" s="6" customFormat="1" ht="168" customHeight="1" spans="1:11">
      <c r="A9" s="14">
        <v>7</v>
      </c>
      <c r="B9" s="14" t="s">
        <v>34</v>
      </c>
      <c r="C9" s="14" t="s">
        <v>13</v>
      </c>
      <c r="D9" s="15">
        <v>87.07</v>
      </c>
      <c r="E9" s="16" t="s">
        <v>35</v>
      </c>
      <c r="F9" s="14" t="s">
        <v>36</v>
      </c>
      <c r="G9" s="14" t="s">
        <v>37</v>
      </c>
      <c r="H9" s="14">
        <v>38.25</v>
      </c>
      <c r="I9" s="15">
        <f>H9*100/150</f>
        <v>25.5</v>
      </c>
      <c r="J9" s="28">
        <f t="shared" ref="J9:J11" si="0">I9*0.7+D9*0.3</f>
        <v>43.971</v>
      </c>
      <c r="K9" s="27"/>
    </row>
    <row r="10" s="6" customFormat="1" ht="193" customHeight="1" spans="1:11">
      <c r="A10" s="14">
        <v>8</v>
      </c>
      <c r="B10" s="14" t="s">
        <v>38</v>
      </c>
      <c r="C10" s="14" t="s">
        <v>18</v>
      </c>
      <c r="D10" s="15">
        <v>85.41</v>
      </c>
      <c r="E10" s="16" t="s">
        <v>39</v>
      </c>
      <c r="F10" s="21" t="s">
        <v>40</v>
      </c>
      <c r="G10" s="14" t="s">
        <v>16</v>
      </c>
      <c r="H10" s="14">
        <v>150</v>
      </c>
      <c r="I10" s="15">
        <f>H10*100/150</f>
        <v>100</v>
      </c>
      <c r="J10" s="28">
        <f t="shared" si="0"/>
        <v>95.623</v>
      </c>
      <c r="K10" s="26"/>
    </row>
    <row r="11" s="7" customFormat="1" ht="125" customHeight="1" spans="1:11">
      <c r="A11" s="22">
        <v>9</v>
      </c>
      <c r="B11" s="22" t="s">
        <v>41</v>
      </c>
      <c r="C11" s="22" t="s">
        <v>42</v>
      </c>
      <c r="D11" s="22">
        <v>85.47</v>
      </c>
      <c r="E11" s="22" t="s">
        <v>43</v>
      </c>
      <c r="F11" s="22" t="s">
        <v>44</v>
      </c>
      <c r="G11" s="14" t="s">
        <v>16</v>
      </c>
      <c r="H11" s="22">
        <v>75</v>
      </c>
      <c r="I11" s="28">
        <f>H11*100/150</f>
        <v>50</v>
      </c>
      <c r="J11" s="28">
        <f t="shared" si="0"/>
        <v>60.641</v>
      </c>
      <c r="K11" s="29"/>
    </row>
    <row r="12" s="6" customFormat="1" ht="145" customHeight="1" spans="1:11">
      <c r="A12" s="14">
        <v>10</v>
      </c>
      <c r="B12" s="14" t="s">
        <v>45</v>
      </c>
      <c r="C12" s="14" t="s">
        <v>13</v>
      </c>
      <c r="D12" s="15">
        <v>81.15</v>
      </c>
      <c r="E12" s="16" t="s">
        <v>46</v>
      </c>
      <c r="F12" s="14" t="s">
        <v>16</v>
      </c>
      <c r="G12" s="14" t="s">
        <v>16</v>
      </c>
      <c r="H12" s="14">
        <v>150</v>
      </c>
      <c r="I12" s="15">
        <f>H12/H8*100</f>
        <v>100</v>
      </c>
      <c r="J12" s="15">
        <f>D12*0.3+I12*0.7</f>
        <v>94.345</v>
      </c>
      <c r="K12" s="25"/>
    </row>
  </sheetData>
  <mergeCells count="1">
    <mergeCell ref="A1:K1"/>
  </mergeCells>
  <printOptions horizontalCentered="1"/>
  <pageMargins left="0.700694444444445" right="0.700694444444445" top="0.751388888888889" bottom="0.751388888888889" header="0.297916666666667" footer="0.297916666666667"/>
  <pageSetup paperSize="9" scale="64"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袁甜梦18770553412</dc:creator>
  <cp:lastModifiedBy>Zzz</cp:lastModifiedBy>
  <dcterms:created xsi:type="dcterms:W3CDTF">2020-10-11T07:33:00Z</dcterms:created>
  <dcterms:modified xsi:type="dcterms:W3CDTF">2023-09-18T03:23:15Z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CBEFF85973D44E109FC72C47F21B1D50</vt:lpwstr>
  </property>
</Properties>
</file>